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24226"/>
  <mc:AlternateContent xmlns:mc="http://schemas.openxmlformats.org/markup-compatibility/2006">
    <mc:Choice Requires="x15">
      <x15ac:absPath xmlns:x15ac="http://schemas.microsoft.com/office/spreadsheetml/2010/11/ac" url="https://vhcf.sharepoint.com/sites/Grants/Shared Documents/Project Connect/Continuation Requests and RFPs/2027 Project Connect RFA/"/>
    </mc:Choice>
  </mc:AlternateContent>
  <xr:revisionPtr revIDLastSave="398" documentId="8_{BA089F94-253E-4425-847A-38B78626F341}" xr6:coauthVersionLast="47" xr6:coauthVersionMax="47" xr10:uidLastSave="{8377D1A8-5679-4CBF-B5B1-1BB80BD7221B}"/>
  <bookViews>
    <workbookView xWindow="28815" yWindow="0" windowWidth="17310" windowHeight="15585" firstSheet="2" xr2:uid="{60BD00A6-D415-4647-A295-74BD9562B7F2}"/>
  </bookViews>
  <sheets>
    <sheet name="Instructions" sheetId="3" r:id="rId1"/>
    <sheet name="Proposed 18-Month Budget" sheetId="1" r:id="rId2"/>
    <sheet name="Sample 18 Month Budget" sheetId="2" r:id="rId3"/>
  </sheets>
  <definedNames>
    <definedName name="_xlnm.Print_Area" localSheetId="1">'Proposed 18-Month Budget'!$A$2:$E$25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19" i="2"/>
  <c r="E15" i="2"/>
  <c r="E18" i="2"/>
  <c r="E8" i="2"/>
  <c r="E11" i="2" s="1"/>
  <c r="E23" i="2" l="1"/>
  <c r="E13" i="1"/>
  <c r="E24" i="1" s="1"/>
  <c r="E13" i="2"/>
  <c r="E24" i="2" s="1"/>
</calcChain>
</file>

<file path=xl/sharedStrings.xml><?xml version="1.0" encoding="utf-8"?>
<sst xmlns="http://schemas.openxmlformats.org/spreadsheetml/2006/main" count="69" uniqueCount="41">
  <si>
    <r>
      <rPr>
        <b/>
        <sz val="14"/>
        <color rgb="FF000000"/>
        <rFont val="Arial"/>
      </rPr>
      <t>Expanding</t>
    </r>
    <r>
      <rPr>
        <b/>
        <i/>
        <sz val="14"/>
        <color rgb="FF000000"/>
        <rFont val="Arial"/>
      </rPr>
      <t xml:space="preserve"> Project Connect </t>
    </r>
    <r>
      <rPr>
        <b/>
        <sz val="14"/>
        <color rgb="FF000000"/>
        <rFont val="Arial"/>
      </rPr>
      <t xml:space="preserve">to Meet New Medicaid Requirements
</t>
    </r>
    <r>
      <rPr>
        <b/>
        <i/>
        <sz val="12"/>
        <color rgb="FF000000"/>
        <rFont val="Arial"/>
      </rPr>
      <t xml:space="preserve">
</t>
    </r>
    <r>
      <rPr>
        <b/>
        <sz val="12"/>
        <color rgb="FF000000"/>
        <rFont val="Arial"/>
      </rPr>
      <t>Proposed Budget Instructions</t>
    </r>
  </si>
  <si>
    <t>Please fill out Tab 2 "Estimated Budget - Proj Connect" with your organization's anticipated Project Connect expenses for the 18-month grant period. 
Tab 2 includes instructions in Column F. Please fill out Column G with any notes/details on the expense. 
You do NOT need to have an expense in every line. These are just the types of expenses that VHCF can typically reimburse for, assuming they are within a reasonable range. 
Tab 3 "Sample Budget - Proj Connect" includes an example budget so you can see the type of information VHCF is looking for. The numbers are for illustrative purposes only! Project Connect expenses vary across grants depending on cost of living, type of organization, other funding sources, etc.</t>
  </si>
  <si>
    <r>
      <rPr>
        <b/>
        <sz val="14"/>
        <color rgb="FF000000"/>
        <rFont val="Arial"/>
      </rPr>
      <t>Expanding</t>
    </r>
    <r>
      <rPr>
        <b/>
        <i/>
        <sz val="14"/>
        <color rgb="FF000000"/>
        <rFont val="Arial"/>
      </rPr>
      <t xml:space="preserve"> Project Connect</t>
    </r>
    <r>
      <rPr>
        <b/>
        <sz val="14"/>
        <color rgb="FF000000"/>
        <rFont val="Arial"/>
      </rPr>
      <t xml:space="preserve"> to Meet New Medicaid Requirements
Proposed Project Budget (18 Months) </t>
    </r>
  </si>
  <si>
    <t xml:space="preserve">Organization: </t>
  </si>
  <si>
    <t>Grant Period</t>
  </si>
  <si>
    <t xml:space="preserve">January 1, 2027 - June 30, 2028 </t>
  </si>
  <si>
    <t xml:space="preserve">Estimated 18-Month Budget </t>
  </si>
  <si>
    <t>Instructions from VHCF</t>
  </si>
  <si>
    <t>Applicant to add details/notes here:</t>
  </si>
  <si>
    <t xml:space="preserve">Outreach Worker Staffing </t>
  </si>
  <si>
    <t>18-Month Salary</t>
  </si>
  <si>
    <t>% FTE</t>
  </si>
  <si>
    <r>
      <t xml:space="preserve">For each requested position, provide the following information: anticipated 18-month salary and % of the outreach worker's FTE that will be allocated to </t>
    </r>
    <r>
      <rPr>
        <i/>
        <sz val="8"/>
        <rFont val="Arial"/>
        <family val="2"/>
      </rPr>
      <t>Project Connect</t>
    </r>
    <r>
      <rPr>
        <sz val="8"/>
        <rFont val="Arial"/>
        <family val="2"/>
      </rPr>
      <t xml:space="preserve">. </t>
    </r>
  </si>
  <si>
    <t>18-Month Benefits</t>
  </si>
  <si>
    <t xml:space="preserve">Benefits may include contributions for FICA, employee insurance (health, group life/disability), retirement etc. List all components of fringe benefits rate and/or how the amount was determined. </t>
  </si>
  <si>
    <t>SUB-TOTAL: PERSONNEL</t>
  </si>
  <si>
    <t>Other Project Costs</t>
  </si>
  <si>
    <t>Travel (local mileage)</t>
  </si>
  <si>
    <t>Estimated costs for mileage reimbursement for local outreach/enrollment work outside of typical office location (if organization provides mileage reimbursement).</t>
  </si>
  <si>
    <t>Travel (to 3 in-person grantee meetings in Richmond)</t>
  </si>
  <si>
    <t>Estimated costs for outreach workers to travel to Richmond 3 times over the course of the grant period for all-grantee training/peer learning opportunities: mileage, and, if &gt;3 hours away, hotel for one night/per diem.</t>
  </si>
  <si>
    <t xml:space="preserve">Computer Equipment </t>
  </si>
  <si>
    <t xml:space="preserve">Cost for laptop, if one needs to be purchased for the outreach worker. </t>
  </si>
  <si>
    <t xml:space="preserve">Copying/Printing/Postage/Supplies for Outreach </t>
  </si>
  <si>
    <t xml:space="preserve">General costs for conducting outreach and enrollment. </t>
  </si>
  <si>
    <t xml:space="preserve">Telecommunications (cell, wifi hotspot, landline if applicable) </t>
  </si>
  <si>
    <t>All outreach workers should have a work cell phone; Wi-Fi hotspot can also be helpful.</t>
  </si>
  <si>
    <t>Other Necessary Costs (detail below):</t>
  </si>
  <si>
    <t xml:space="preserve">Note that depending on the type of cost, VHCF may not be able to reimburse. </t>
  </si>
  <si>
    <t>SUB-TOTAL: OTHER PROJECT COSTS</t>
  </si>
  <si>
    <t>TOTAL PROJECT COSTS</t>
  </si>
  <si>
    <r>
      <rPr>
        <b/>
        <sz val="14"/>
        <color rgb="FF000000"/>
        <rFont val="Arial"/>
      </rPr>
      <t xml:space="preserve">Expanding Project Connect to Meet New Medicaid Requirements
</t>
    </r>
    <r>
      <rPr>
        <b/>
        <sz val="14"/>
        <color rgb="FFFF0000"/>
        <rFont val="Arial"/>
      </rPr>
      <t xml:space="preserve">SAMPLE </t>
    </r>
    <r>
      <rPr>
        <b/>
        <sz val="14"/>
        <color rgb="FF000000"/>
        <rFont val="Arial"/>
      </rPr>
      <t xml:space="preserve">Project Budget (18 Months) </t>
    </r>
  </si>
  <si>
    <t xml:space="preserve">Organization: Medicaid Matters </t>
  </si>
  <si>
    <t>Outreach Worker 1</t>
  </si>
  <si>
    <t xml:space="preserve">Plan to hire one full-time outreach worker at an approximate annual salary of $50,000. </t>
  </si>
  <si>
    <t>Fringe benefits are about 25% of salary in our organization and include FICA, health/dental insurance,00 life/disability insurance, and retirement contribution.</t>
  </si>
  <si>
    <t xml:space="preserve">Medicaid Matters reimburses at the federal mileage rate (76 cents/mile). Anticipate 100 miles/month of reimbursement for 18 months. </t>
  </si>
  <si>
    <t>Traveling 500 miles roundtrip per meeting at the federal mileage rate ($1,368). Plus approximate costs for 3 nights in hotel room (one per meeting) and per diem for 1 day each meeting.</t>
  </si>
  <si>
    <t>Plan to purchase laptop for this FTE.</t>
  </si>
  <si>
    <t>Estimate about $75/month in printing/copying/postage/supplies for outreach.</t>
  </si>
  <si>
    <t xml:space="preserve">Estimated cell phone/MiFi cost of $125/month.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</si>
</sst>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font>
      <sz val="10"/>
      <name val="Arial"/>
    </font>
    <font>
      <sz val="10"/>
      <name val="Arial"/>
      <family val="2"/>
    </font>
    <font>
      <b/>
      <sz val="10"/>
      <name val="Arial"/>
      <family val="2"/>
    </font>
    <font>
      <b/>
      <i/>
      <sz val="10"/>
      <name val="Arial"/>
      <family val="2"/>
    </font>
    <font>
      <i/>
      <sz val="8"/>
      <name val="Arial"/>
      <family val="2"/>
    </font>
    <font>
      <b/>
      <u/>
      <sz val="10"/>
      <name val="Arial"/>
      <family val="2"/>
    </font>
    <font>
      <sz val="9"/>
      <name val="Arial"/>
      <family val="2"/>
    </font>
    <font>
      <sz val="8"/>
      <name val="Arial"/>
      <family val="2"/>
    </font>
    <font>
      <sz val="11"/>
      <name val="Arial"/>
    </font>
    <font>
      <b/>
      <sz val="14"/>
      <color rgb="FF000000"/>
      <name val="Arial"/>
    </font>
    <font>
      <b/>
      <i/>
      <sz val="14"/>
      <color rgb="FF000000"/>
      <name val="Arial"/>
    </font>
    <font>
      <b/>
      <i/>
      <sz val="12"/>
      <color rgb="FF000000"/>
      <name val="Arial"/>
    </font>
    <font>
      <b/>
      <sz val="12"/>
      <color rgb="FF000000"/>
      <name val="Arial"/>
    </font>
    <font>
      <b/>
      <sz val="10"/>
      <color theme="0"/>
      <name val="Arial"/>
      <family val="2"/>
    </font>
    <font>
      <sz val="10"/>
      <color theme="0"/>
      <name val="Arial"/>
    </font>
    <font>
      <b/>
      <sz val="14"/>
      <color rgb="FFFF0000"/>
      <name val="Arial"/>
    </font>
  </fonts>
  <fills count="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3"/>
        <bgColor indexed="64"/>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66">
    <xf numFmtId="0" fontId="0" fillId="0" borderId="0" xfId="0"/>
    <xf numFmtId="43" fontId="0" fillId="0" borderId="0" xfId="1" applyFont="1" applyBorder="1"/>
    <xf numFmtId="43" fontId="0" fillId="0" borderId="0" xfId="0" applyNumberFormat="1"/>
    <xf numFmtId="0" fontId="0" fillId="0" borderId="3" xfId="0" applyBorder="1"/>
    <xf numFmtId="44" fontId="0" fillId="0" borderId="0" xfId="0" applyNumberFormat="1"/>
    <xf numFmtId="9" fontId="0" fillId="0" borderId="4" xfId="0" applyNumberFormat="1" applyBorder="1"/>
    <xf numFmtId="4" fontId="1" fillId="0" borderId="5" xfId="0" applyNumberFormat="1" applyFont="1" applyBorder="1"/>
    <xf numFmtId="0" fontId="2" fillId="0" borderId="0" xfId="0" applyFont="1"/>
    <xf numFmtId="0" fontId="5" fillId="0" borderId="0" xfId="0" applyFont="1"/>
    <xf numFmtId="0" fontId="1" fillId="0" borderId="13" xfId="0" applyFont="1" applyBorder="1"/>
    <xf numFmtId="0" fontId="4" fillId="0" borderId="0" xfId="0" applyFont="1" applyAlignment="1">
      <alignment horizontal="center"/>
    </xf>
    <xf numFmtId="44" fontId="0" fillId="0" borderId="5" xfId="2" applyFont="1" applyFill="1" applyBorder="1"/>
    <xf numFmtId="44" fontId="0" fillId="0" borderId="13" xfId="2" applyFont="1" applyFill="1" applyBorder="1"/>
    <xf numFmtId="44" fontId="3" fillId="3" borderId="13" xfId="0" applyNumberFormat="1" applyFont="1" applyFill="1" applyBorder="1" applyAlignment="1">
      <alignment horizontal="left"/>
    </xf>
    <xf numFmtId="44" fontId="2" fillId="2" borderId="18" xfId="0" applyNumberFormat="1" applyFont="1" applyFill="1" applyBorder="1"/>
    <xf numFmtId="43" fontId="0" fillId="4" borderId="9" xfId="1" applyFont="1" applyFill="1" applyBorder="1"/>
    <xf numFmtId="43" fontId="0" fillId="5" borderId="19" xfId="1" applyFont="1" applyFill="1" applyBorder="1"/>
    <xf numFmtId="0" fontId="0" fillId="4" borderId="9" xfId="0" applyFill="1" applyBorder="1"/>
    <xf numFmtId="43" fontId="6" fillId="0" borderId="9" xfId="1" applyFont="1" applyBorder="1" applyAlignment="1">
      <alignment wrapText="1"/>
    </xf>
    <xf numFmtId="0" fontId="7" fillId="0" borderId="9" xfId="0" applyFont="1" applyBorder="1" applyAlignment="1">
      <alignment wrapText="1"/>
    </xf>
    <xf numFmtId="43" fontId="7" fillId="0" borderId="9" xfId="1" applyFont="1" applyBorder="1" applyAlignment="1">
      <alignment wrapText="1"/>
    </xf>
    <xf numFmtId="0" fontId="11" fillId="0" borderId="0" xfId="0" applyFont="1" applyAlignment="1">
      <alignment horizontal="center" wrapText="1"/>
    </xf>
    <xf numFmtId="0" fontId="0" fillId="7" borderId="7" xfId="0" applyFill="1" applyBorder="1"/>
    <xf numFmtId="0" fontId="0" fillId="7" borderId="17" xfId="0" applyFill="1" applyBorder="1"/>
    <xf numFmtId="0" fontId="0" fillId="7" borderId="9" xfId="0" applyFill="1" applyBorder="1"/>
    <xf numFmtId="0" fontId="0" fillId="7" borderId="13" xfId="0" applyFill="1" applyBorder="1"/>
    <xf numFmtId="0" fontId="9" fillId="0" borderId="0" xfId="0" applyFont="1" applyAlignment="1">
      <alignment horizontal="center" wrapText="1"/>
    </xf>
    <xf numFmtId="0" fontId="0" fillId="0" borderId="0" xfId="0" applyAlignment="1">
      <alignment horizontal="center"/>
    </xf>
    <xf numFmtId="0" fontId="2" fillId="4" borderId="4" xfId="0" applyFont="1" applyFill="1" applyBorder="1" applyAlignment="1">
      <alignment horizontal="left"/>
    </xf>
    <xf numFmtId="0" fontId="2" fillId="4" borderId="12" xfId="0" applyFont="1" applyFill="1" applyBorder="1" applyAlignment="1">
      <alignment horizontal="left"/>
    </xf>
    <xf numFmtId="0" fontId="0" fillId="4" borderId="12" xfId="0" applyFill="1" applyBorder="1" applyAlignment="1">
      <alignment horizontal="left"/>
    </xf>
    <xf numFmtId="4" fontId="1" fillId="0" borderId="13" xfId="0" applyNumberFormat="1" applyFont="1" applyBorder="1" applyAlignment="1">
      <alignment horizontal="left"/>
    </xf>
    <xf numFmtId="4" fontId="1" fillId="0" borderId="12" xfId="0" applyNumberFormat="1" applyFont="1" applyBorder="1" applyAlignment="1">
      <alignment horizontal="left"/>
    </xf>
    <xf numFmtId="4" fontId="1" fillId="0" borderId="20" xfId="0" applyNumberFormat="1" applyFont="1" applyBorder="1" applyAlignment="1">
      <alignment horizontal="left"/>
    </xf>
    <xf numFmtId="0" fontId="2" fillId="3" borderId="4" xfId="0" applyFont="1" applyFill="1" applyBorder="1" applyAlignment="1">
      <alignment horizontal="left"/>
    </xf>
    <xf numFmtId="0" fontId="2" fillId="3" borderId="12" xfId="0" applyFont="1" applyFill="1" applyBorder="1" applyAlignment="1">
      <alignment horizontal="left"/>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0" fillId="0" borderId="10" xfId="0" applyBorder="1" applyAlignment="1">
      <alignment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16" xfId="0" applyBorder="1" applyAlignment="1">
      <alignment wrapText="1"/>
    </xf>
    <xf numFmtId="0" fontId="1" fillId="0" borderId="13" xfId="0" applyFont="1" applyBorder="1" applyAlignment="1">
      <alignment horizontal="left"/>
    </xf>
    <xf numFmtId="0" fontId="1" fillId="0" borderId="12" xfId="0" applyFont="1" applyBorder="1" applyAlignment="1">
      <alignment horizontal="left"/>
    </xf>
    <xf numFmtId="0" fontId="1" fillId="0" borderId="20" xfId="0" applyFont="1" applyBorder="1" applyAlignment="1">
      <alignment horizontal="left"/>
    </xf>
    <xf numFmtId="0" fontId="2" fillId="7" borderId="13" xfId="0" applyFont="1" applyFill="1" applyBorder="1" applyAlignment="1">
      <alignment horizontal="left"/>
    </xf>
    <xf numFmtId="0" fontId="2" fillId="7" borderId="12" xfId="0" applyFont="1" applyFill="1" applyBorder="1" applyAlignment="1">
      <alignment horizontal="left"/>
    </xf>
    <xf numFmtId="0" fontId="2" fillId="7" borderId="2" xfId="0" applyFont="1" applyFill="1" applyBorder="1" applyAlignment="1">
      <alignment horizontal="left"/>
    </xf>
    <xf numFmtId="0" fontId="2" fillId="7" borderId="20" xfId="0" applyFont="1" applyFill="1" applyBorder="1" applyAlignment="1">
      <alignment horizontal="left"/>
    </xf>
    <xf numFmtId="44" fontId="0" fillId="0" borderId="4" xfId="2" applyFont="1" applyBorder="1" applyAlignment="1">
      <alignment horizontal="center"/>
    </xf>
    <xf numFmtId="44" fontId="0" fillId="0" borderId="12" xfId="2" applyFont="1" applyBorder="1" applyAlignment="1">
      <alignment horizontal="center"/>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8" fillId="0" borderId="0" xfId="0" applyFont="1" applyAlignment="1">
      <alignment horizontal="left" wrapText="1"/>
    </xf>
    <xf numFmtId="0" fontId="8" fillId="0" borderId="0" xfId="0" applyFont="1" applyAlignment="1">
      <alignment horizontal="left"/>
    </xf>
    <xf numFmtId="0" fontId="2" fillId="0" borderId="8" xfId="0" applyFont="1" applyBorder="1" applyAlignment="1"/>
    <xf numFmtId="0" fontId="13" fillId="6" borderId="4" xfId="0" applyFont="1" applyFill="1" applyBorder="1" applyAlignment="1"/>
    <xf numFmtId="0" fontId="13" fillId="6" borderId="12" xfId="0" applyFont="1" applyFill="1" applyBorder="1" applyAlignment="1"/>
    <xf numFmtId="0" fontId="14" fillId="6" borderId="12" xfId="0" applyFont="1" applyFill="1" applyBorder="1" applyAlignment="1"/>
    <xf numFmtId="0" fontId="2" fillId="7" borderId="4" xfId="0" applyFont="1" applyFill="1" applyBorder="1" applyAlignment="1"/>
    <xf numFmtId="0" fontId="2" fillId="7" borderId="12" xfId="0" applyFont="1" applyFill="1" applyBorder="1" applyAlignment="1"/>
    <xf numFmtId="0" fontId="0" fillId="7" borderId="12" xfId="0" applyFill="1" applyBorder="1" applyAlignment="1"/>
    <xf numFmtId="0" fontId="1" fillId="0" borderId="11" xfId="0" applyFont="1" applyBorder="1" applyAlignment="1"/>
    <xf numFmtId="0" fontId="0" fillId="0" borderId="3" xfId="0" applyBorder="1" applyAlignment="1"/>
    <xf numFmtId="0" fontId="2" fillId="5" borderId="1" xfId="0" applyFont="1" applyFill="1" applyBorder="1" applyAlignment="1"/>
    <xf numFmtId="0" fontId="2" fillId="5" borderId="4" xfId="0" applyFont="1" applyFill="1" applyBorder="1" applyAlignment="1"/>
  </cellXfs>
  <cellStyles count="4">
    <cellStyle name="Comma" xfId="1" builtinId="3"/>
    <cellStyle name="Currency" xfId="2" builtinId="4"/>
    <cellStyle name="Normal" xfId="0" builtinId="0"/>
    <cellStyle name="Normal 2" xfId="3" xr:uid="{3AA97E2D-6542-4A2E-8949-59156375C1E3}"/>
  </cellStyles>
  <dxfs count="0"/>
  <tableStyles count="0" defaultTableStyle="TableStyleMedium2" defaultPivotStyle="PivotStyleLight16"/>
  <colors>
    <mruColors>
      <color rgb="FFFFFF00"/>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1</xdr:row>
      <xdr:rowOff>9525</xdr:rowOff>
    </xdr:to>
    <xdr:pic>
      <xdr:nvPicPr>
        <xdr:cNvPr id="3" name="Picture 2">
          <a:extLst>
            <a:ext uri="{FF2B5EF4-FFF2-40B4-BE49-F238E27FC236}">
              <a16:creationId xmlns:a16="http://schemas.microsoft.com/office/drawing/2014/main" id="{E6CEAAF4-D512-EF57-C21C-1FEF88E98BBD}"/>
            </a:ext>
            <a:ext uri="{147F2762-F138-4A5C-976F-8EAC2B608ADB}">
              <a16:predDERef xmlns:a16="http://schemas.microsoft.com/office/drawing/2014/main" pred="{5CDE31C7-1D97-37FF-41B8-B96829F0B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28875"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266700</xdr:colOff>
      <xdr:row>1</xdr:row>
      <xdr:rowOff>9525</xdr:rowOff>
    </xdr:to>
    <xdr:pic>
      <xdr:nvPicPr>
        <xdr:cNvPr id="2" name="Picture 1">
          <a:extLst>
            <a:ext uri="{FF2B5EF4-FFF2-40B4-BE49-F238E27FC236}">
              <a16:creationId xmlns:a16="http://schemas.microsoft.com/office/drawing/2014/main" id="{B3DADCD8-294D-4630-AA65-62B8A287774C}"/>
            </a:ext>
            <a:ext uri="{147F2762-F138-4A5C-976F-8EAC2B608ADB}">
              <a16:predDERef xmlns:a16="http://schemas.microsoft.com/office/drawing/2014/main" pred="{5CDE31C7-1D97-37FF-41B8-B96829F0B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28875"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266700</xdr:colOff>
      <xdr:row>1</xdr:row>
      <xdr:rowOff>9525</xdr:rowOff>
    </xdr:to>
    <xdr:pic>
      <xdr:nvPicPr>
        <xdr:cNvPr id="2" name="Picture 1">
          <a:extLst>
            <a:ext uri="{FF2B5EF4-FFF2-40B4-BE49-F238E27FC236}">
              <a16:creationId xmlns:a16="http://schemas.microsoft.com/office/drawing/2014/main" id="{2CD17E7F-6C2B-4441-A6A2-6E60A23EB71E}"/>
            </a:ext>
            <a:ext uri="{147F2762-F138-4A5C-976F-8EAC2B608ADB}">
              <a16:predDERef xmlns:a16="http://schemas.microsoft.com/office/drawing/2014/main" pred="{5CDE31C7-1D97-37FF-41B8-B96829F0B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28875"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2FF8A-CA66-4E77-AD94-619D0F4C5F1B}">
  <dimension ref="A1:B9"/>
  <sheetViews>
    <sheetView tabSelected="1" workbookViewId="0">
      <selection activeCell="A2" sqref="A2"/>
    </sheetView>
  </sheetViews>
  <sheetFormatPr defaultRowHeight="12.6"/>
  <cols>
    <col min="1" max="1" width="36.42578125" customWidth="1"/>
    <col min="2" max="2" width="57.5703125" customWidth="1"/>
  </cols>
  <sheetData>
    <row r="1" spans="1:2" ht="72" customHeight="1">
      <c r="B1" s="21" t="s">
        <v>0</v>
      </c>
    </row>
    <row r="2" spans="1:2" ht="221.25" customHeight="1">
      <c r="A2" s="53" t="s">
        <v>1</v>
      </c>
      <c r="B2" s="54"/>
    </row>
    <row r="3" spans="1:2" ht="12.6" customHeight="1"/>
    <row r="4" spans="1:2" ht="12.6" customHeight="1"/>
    <row r="5" spans="1:2" ht="12.6" customHeight="1"/>
    <row r="6" spans="1:2" ht="12.6" customHeight="1"/>
    <row r="7" spans="1:2" ht="12.6" customHeight="1"/>
    <row r="8" spans="1:2" ht="12.6" customHeight="1"/>
    <row r="9" spans="1:2" ht="12.6" customHeight="1"/>
  </sheetData>
  <mergeCells count="1">
    <mergeCell ref="A2: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D7B76-3880-4632-AA24-C2DCE8D4AB59}">
  <sheetPr>
    <pageSetUpPr fitToPage="1"/>
  </sheetPr>
  <dimension ref="A1:J33"/>
  <sheetViews>
    <sheetView zoomScale="65" zoomScaleNormal="100" workbookViewId="0">
      <selection activeCell="C1" sqref="C1:F1"/>
    </sheetView>
  </sheetViews>
  <sheetFormatPr defaultRowHeight="15" customHeight="1"/>
  <cols>
    <col min="1" max="1" width="22.7109375" customWidth="1"/>
    <col min="2" max="2" width="9.7109375" customWidth="1"/>
    <col min="3" max="3" width="11.7109375" customWidth="1"/>
    <col min="4" max="4" width="7.42578125" customWidth="1"/>
    <col min="5" max="5" width="14.140625" customWidth="1"/>
    <col min="6" max="6" width="74.85546875" customWidth="1"/>
    <col min="7" max="7" width="82.7109375" customWidth="1"/>
    <col min="8" max="8" width="10.85546875" style="1" bestFit="1" customWidth="1"/>
    <col min="9" max="9" width="10.28515625" bestFit="1" customWidth="1"/>
    <col min="10" max="10" width="10.85546875" bestFit="1" customWidth="1"/>
    <col min="11" max="12" width="9.140625" customWidth="1"/>
  </cols>
  <sheetData>
    <row r="1" spans="1:10" ht="74.25" customHeight="1">
      <c r="C1" s="26" t="s">
        <v>2</v>
      </c>
      <c r="D1" s="27"/>
      <c r="E1" s="27"/>
      <c r="F1" s="27"/>
    </row>
    <row r="2" spans="1:10" ht="27" customHeight="1">
      <c r="A2" s="55" t="s">
        <v>3</v>
      </c>
      <c r="B2" s="55"/>
      <c r="C2" s="55"/>
      <c r="D2" s="55"/>
      <c r="E2" s="7" t="s">
        <v>4</v>
      </c>
      <c r="F2" s="8" t="s">
        <v>5</v>
      </c>
      <c r="G2" s="8"/>
    </row>
    <row r="3" spans="1:10" ht="15" customHeight="1" thickBot="1">
      <c r="A3" s="7"/>
      <c r="B3" s="7"/>
      <c r="C3" s="7"/>
      <c r="D3" s="7"/>
      <c r="E3" s="7"/>
      <c r="F3" s="8"/>
      <c r="G3" s="8"/>
    </row>
    <row r="4" spans="1:10" ht="15" customHeight="1">
      <c r="A4" s="7"/>
      <c r="E4" s="36" t="s">
        <v>6</v>
      </c>
      <c r="F4" s="39" t="s">
        <v>7</v>
      </c>
      <c r="G4" s="39" t="s">
        <v>8</v>
      </c>
    </row>
    <row r="5" spans="1:10" ht="15" customHeight="1">
      <c r="E5" s="37"/>
      <c r="F5" s="40"/>
      <c r="G5" s="40"/>
    </row>
    <row r="6" spans="1:10" ht="14.25" customHeight="1">
      <c r="A6" s="56" t="s">
        <v>9</v>
      </c>
      <c r="B6" s="57"/>
      <c r="C6" s="58"/>
      <c r="D6" s="58"/>
      <c r="E6" s="38"/>
      <c r="F6" s="41"/>
      <c r="G6" s="41"/>
    </row>
    <row r="7" spans="1:10" ht="14.25" customHeight="1">
      <c r="A7" s="45" t="s">
        <v>10</v>
      </c>
      <c r="B7" s="46"/>
      <c r="C7" s="47"/>
      <c r="D7" s="22" t="s">
        <v>11</v>
      </c>
      <c r="E7" s="23"/>
      <c r="F7" s="24"/>
      <c r="G7" s="24"/>
    </row>
    <row r="8" spans="1:10" ht="22.15" customHeight="1">
      <c r="A8" s="6"/>
      <c r="B8" s="49">
        <v>0</v>
      </c>
      <c r="C8" s="50"/>
      <c r="D8" s="5">
        <v>1</v>
      </c>
      <c r="E8" s="11">
        <v>0</v>
      </c>
      <c r="F8" s="51" t="s">
        <v>12</v>
      </c>
      <c r="G8" s="19"/>
    </row>
    <row r="9" spans="1:10" ht="21.6" customHeight="1">
      <c r="A9" s="6"/>
      <c r="B9" s="49">
        <v>0</v>
      </c>
      <c r="C9" s="50"/>
      <c r="D9" s="5">
        <v>0</v>
      </c>
      <c r="E9" s="11">
        <v>0</v>
      </c>
      <c r="F9" s="52"/>
      <c r="G9" s="19"/>
    </row>
    <row r="10" spans="1:10" ht="14.25" customHeight="1">
      <c r="A10" s="45" t="s">
        <v>13</v>
      </c>
      <c r="B10" s="46"/>
      <c r="C10" s="46"/>
      <c r="D10" s="48"/>
      <c r="E10" s="25"/>
      <c r="F10" s="24"/>
      <c r="G10" s="24"/>
    </row>
    <row r="11" spans="1:10" ht="21.6" customHeight="1">
      <c r="A11" s="31"/>
      <c r="B11" s="32"/>
      <c r="C11" s="32"/>
      <c r="D11" s="33"/>
      <c r="E11" s="12">
        <v>0</v>
      </c>
      <c r="F11" s="51" t="s">
        <v>14</v>
      </c>
      <c r="G11" s="19"/>
    </row>
    <row r="12" spans="1:10" ht="21.6" customHeight="1">
      <c r="A12" s="31"/>
      <c r="B12" s="32"/>
      <c r="C12" s="32"/>
      <c r="D12" s="33"/>
      <c r="E12" s="12">
        <v>0</v>
      </c>
      <c r="F12" s="52"/>
      <c r="G12" s="19"/>
      <c r="I12" s="2"/>
      <c r="J12" s="4"/>
    </row>
    <row r="13" spans="1:10" ht="14.25" customHeight="1">
      <c r="A13" s="34" t="s">
        <v>15</v>
      </c>
      <c r="B13" s="35"/>
      <c r="C13" s="35"/>
      <c r="D13" s="35"/>
      <c r="E13" s="13">
        <f>E8+E9+E11+E12</f>
        <v>0</v>
      </c>
      <c r="F13" s="17"/>
      <c r="G13" s="17"/>
    </row>
    <row r="14" spans="1:10" ht="14.25" customHeight="1">
      <c r="A14" s="59" t="s">
        <v>16</v>
      </c>
      <c r="B14" s="60"/>
      <c r="C14" s="61"/>
      <c r="D14" s="61"/>
      <c r="E14" s="23"/>
      <c r="F14" s="24"/>
      <c r="G14" s="24"/>
    </row>
    <row r="15" spans="1:10" ht="22.15" customHeight="1">
      <c r="A15" s="62" t="s">
        <v>17</v>
      </c>
      <c r="B15" s="63"/>
      <c r="C15" s="63"/>
      <c r="D15" s="63"/>
      <c r="E15" s="12">
        <v>0</v>
      </c>
      <c r="F15" s="19" t="s">
        <v>18</v>
      </c>
      <c r="G15" s="19"/>
    </row>
    <row r="16" spans="1:10" ht="22.15" customHeight="1">
      <c r="A16" s="62" t="s">
        <v>19</v>
      </c>
      <c r="B16" s="63"/>
      <c r="C16" s="63"/>
      <c r="D16" s="63"/>
      <c r="E16" s="12">
        <v>0</v>
      </c>
      <c r="F16" s="19" t="s">
        <v>20</v>
      </c>
      <c r="G16" s="19"/>
    </row>
    <row r="17" spans="1:10" ht="22.15" customHeight="1">
      <c r="A17" s="62" t="s">
        <v>21</v>
      </c>
      <c r="B17" s="63"/>
      <c r="C17" s="63"/>
      <c r="D17" s="63"/>
      <c r="E17" s="12">
        <v>0</v>
      </c>
      <c r="F17" s="19" t="s">
        <v>22</v>
      </c>
      <c r="G17" s="19"/>
      <c r="H17"/>
    </row>
    <row r="18" spans="1:10" ht="22.15" customHeight="1">
      <c r="A18" s="62" t="s">
        <v>23</v>
      </c>
      <c r="B18" s="63"/>
      <c r="C18" s="63"/>
      <c r="D18" s="63"/>
      <c r="E18" s="12">
        <v>0</v>
      </c>
      <c r="F18" s="20" t="s">
        <v>24</v>
      </c>
      <c r="G18" s="20"/>
      <c r="H18"/>
    </row>
    <row r="19" spans="1:10" ht="22.15" customHeight="1">
      <c r="A19" s="62" t="s">
        <v>25</v>
      </c>
      <c r="B19" s="63"/>
      <c r="C19" s="63"/>
      <c r="D19" s="63"/>
      <c r="E19" s="12">
        <v>0</v>
      </c>
      <c r="F19" s="20" t="s">
        <v>26</v>
      </c>
      <c r="G19" s="20"/>
      <c r="H19"/>
    </row>
    <row r="20" spans="1:10" ht="14.25" customHeight="1">
      <c r="A20" s="42" t="s">
        <v>27</v>
      </c>
      <c r="B20" s="43"/>
      <c r="C20" s="43"/>
      <c r="D20" s="44"/>
      <c r="E20" s="9"/>
      <c r="F20" s="20" t="s">
        <v>28</v>
      </c>
      <c r="G20" s="20"/>
      <c r="J20" s="1"/>
    </row>
    <row r="21" spans="1:10" ht="22.15" customHeight="1">
      <c r="A21" s="62"/>
      <c r="B21" s="63"/>
      <c r="C21" s="63"/>
      <c r="D21" s="63"/>
      <c r="E21" s="12">
        <v>0</v>
      </c>
      <c r="F21" s="18"/>
      <c r="G21" s="20"/>
      <c r="J21" s="1"/>
    </row>
    <row r="22" spans="1:10" ht="22.15" customHeight="1">
      <c r="A22" s="62"/>
      <c r="B22" s="63"/>
      <c r="C22" s="63"/>
      <c r="D22" s="63"/>
      <c r="E22" s="12">
        <v>0</v>
      </c>
      <c r="F22" s="18"/>
      <c r="G22" s="20"/>
      <c r="J22" s="1"/>
    </row>
    <row r="23" spans="1:10" ht="14.25" customHeight="1">
      <c r="A23" s="28" t="s">
        <v>29</v>
      </c>
      <c r="B23" s="29"/>
      <c r="C23" s="30"/>
      <c r="D23" s="30"/>
      <c r="E23" s="13">
        <f>SUM(E15:E22)</f>
        <v>0</v>
      </c>
      <c r="F23" s="15"/>
      <c r="G23" s="15"/>
    </row>
    <row r="24" spans="1:10" ht="14.25" customHeight="1" thickBot="1">
      <c r="A24" s="64" t="s">
        <v>30</v>
      </c>
      <c r="B24" s="64"/>
      <c r="C24" s="64"/>
      <c r="D24" s="65"/>
      <c r="E24" s="14">
        <f>E13+E23</f>
        <v>0</v>
      </c>
      <c r="F24" s="16"/>
      <c r="G24" s="16"/>
    </row>
    <row r="25" spans="1:10" ht="14.25" customHeight="1">
      <c r="A25" s="3"/>
      <c r="B25" s="3"/>
      <c r="C25" s="3"/>
      <c r="D25" s="3"/>
      <c r="E25" s="10"/>
    </row>
    <row r="26" spans="1:10" ht="12.6">
      <c r="E26" s="4"/>
    </row>
    <row r="28" spans="1:10" ht="15" customHeight="1">
      <c r="E28" s="4"/>
      <c r="F28" s="2"/>
      <c r="G28" s="2"/>
    </row>
    <row r="29" spans="1:10" ht="12.6">
      <c r="F29" s="2"/>
    </row>
    <row r="33" ht="14.25" customHeight="1"/>
  </sheetData>
  <mergeCells count="26">
    <mergeCell ref="A13:D13"/>
    <mergeCell ref="A14:D14"/>
    <mergeCell ref="A15:D15"/>
    <mergeCell ref="A16:D16"/>
    <mergeCell ref="A24:D24"/>
    <mergeCell ref="A23:D23"/>
    <mergeCell ref="A17:D17"/>
    <mergeCell ref="A18:D18"/>
    <mergeCell ref="A21:D21"/>
    <mergeCell ref="A22:D22"/>
    <mergeCell ref="A20:D20"/>
    <mergeCell ref="A19:D19"/>
    <mergeCell ref="G4:G6"/>
    <mergeCell ref="A6:D6"/>
    <mergeCell ref="B8:C8"/>
    <mergeCell ref="E4:E6"/>
    <mergeCell ref="B9:C9"/>
    <mergeCell ref="A7:C7"/>
    <mergeCell ref="C1:F1"/>
    <mergeCell ref="F8:F9"/>
    <mergeCell ref="F11:F12"/>
    <mergeCell ref="F4:F6"/>
    <mergeCell ref="A2:D2"/>
    <mergeCell ref="A10:D10"/>
    <mergeCell ref="A11:D11"/>
    <mergeCell ref="A12:D12"/>
  </mergeCells>
  <pageMargins left="0.7" right="0.7" top="0.75" bottom="0.75" header="0.3" footer="0.3"/>
  <pageSetup scale="98" orientation="landscape" r:id="rId1"/>
  <headerFooter alignWithMargins="0">
    <oddHeader xml:space="preserve">&amp;C&amp;"Arial,Bold"&amp;14FY25 &amp;"Arial,Bold Italic"Project Connect &amp;"Arial,Bold"Budget Request&amp;R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F7FF-1575-40C8-96CA-47198D1EF807}">
  <dimension ref="A1:J33"/>
  <sheetViews>
    <sheetView workbookViewId="0">
      <selection activeCell="G1" sqref="G1"/>
    </sheetView>
  </sheetViews>
  <sheetFormatPr defaultRowHeight="12.6"/>
  <cols>
    <col min="1" max="1" width="22.7109375" customWidth="1"/>
    <col min="2" max="2" width="9.7109375" customWidth="1"/>
    <col min="3" max="3" width="11.7109375" customWidth="1"/>
    <col min="4" max="4" width="7.42578125" customWidth="1"/>
    <col min="5" max="5" width="14.140625" customWidth="1"/>
    <col min="6" max="6" width="74.85546875" customWidth="1"/>
    <col min="7" max="7" width="82.7109375" customWidth="1"/>
    <col min="8" max="8" width="10.85546875" style="1" bestFit="1" customWidth="1"/>
    <col min="9" max="9" width="10.28515625" bestFit="1" customWidth="1"/>
    <col min="10" max="10" width="10.85546875" bestFit="1" customWidth="1"/>
    <col min="11" max="12" width="9.140625" customWidth="1"/>
  </cols>
  <sheetData>
    <row r="1" spans="1:10" ht="74.25" customHeight="1">
      <c r="C1" s="26" t="s">
        <v>31</v>
      </c>
      <c r="D1" s="27"/>
      <c r="E1" s="27"/>
      <c r="F1" s="27"/>
    </row>
    <row r="2" spans="1:10" ht="25.5" customHeight="1">
      <c r="A2" s="55" t="s">
        <v>32</v>
      </c>
      <c r="B2" s="55"/>
      <c r="C2" s="55"/>
      <c r="D2" s="55"/>
      <c r="E2" s="7" t="s">
        <v>4</v>
      </c>
      <c r="F2" s="8" t="s">
        <v>5</v>
      </c>
      <c r="G2" s="8"/>
    </row>
    <row r="3" spans="1:10" ht="15" customHeight="1" thickBot="1">
      <c r="A3" s="7"/>
      <c r="B3" s="7"/>
      <c r="C3" s="7"/>
      <c r="D3" s="7"/>
      <c r="E3" s="7"/>
      <c r="F3" s="8"/>
      <c r="G3" s="8"/>
    </row>
    <row r="4" spans="1:10" ht="15" customHeight="1">
      <c r="A4" s="7"/>
      <c r="E4" s="36" t="s">
        <v>6</v>
      </c>
      <c r="F4" s="39" t="s">
        <v>7</v>
      </c>
      <c r="G4" s="39" t="s">
        <v>8</v>
      </c>
    </row>
    <row r="5" spans="1:10" ht="15" customHeight="1">
      <c r="E5" s="37"/>
      <c r="F5" s="40"/>
      <c r="G5" s="40"/>
    </row>
    <row r="6" spans="1:10" ht="14.25" customHeight="1">
      <c r="A6" s="56" t="s">
        <v>9</v>
      </c>
      <c r="B6" s="57"/>
      <c r="C6" s="58"/>
      <c r="D6" s="58"/>
      <c r="E6" s="38"/>
      <c r="F6" s="41"/>
      <c r="G6" s="41"/>
    </row>
    <row r="7" spans="1:10" ht="14.25" customHeight="1">
      <c r="A7" s="45" t="s">
        <v>10</v>
      </c>
      <c r="B7" s="46"/>
      <c r="C7" s="47"/>
      <c r="D7" s="22" t="s">
        <v>11</v>
      </c>
      <c r="E7" s="23"/>
      <c r="F7" s="24"/>
      <c r="G7" s="24"/>
    </row>
    <row r="8" spans="1:10" ht="22.15" customHeight="1">
      <c r="A8" s="6" t="s">
        <v>33</v>
      </c>
      <c r="B8" s="49">
        <v>75000</v>
      </c>
      <c r="C8" s="50"/>
      <c r="D8" s="5">
        <v>1</v>
      </c>
      <c r="E8" s="11">
        <f>B8*D8</f>
        <v>75000</v>
      </c>
      <c r="F8" s="51" t="s">
        <v>12</v>
      </c>
      <c r="G8" s="19" t="s">
        <v>34</v>
      </c>
    </row>
    <row r="9" spans="1:10" ht="21.6" customHeight="1">
      <c r="A9" s="6"/>
      <c r="B9" s="49">
        <v>0</v>
      </c>
      <c r="C9" s="50"/>
      <c r="D9" s="5">
        <v>0</v>
      </c>
      <c r="E9" s="11">
        <v>0</v>
      </c>
      <c r="F9" s="52"/>
      <c r="G9" s="19"/>
    </row>
    <row r="10" spans="1:10" ht="14.25" customHeight="1">
      <c r="A10" s="45" t="s">
        <v>13</v>
      </c>
      <c r="B10" s="46"/>
      <c r="C10" s="46"/>
      <c r="D10" s="48"/>
      <c r="E10" s="25"/>
      <c r="F10" s="24"/>
      <c r="G10" s="24"/>
    </row>
    <row r="11" spans="1:10" ht="21.6" customHeight="1">
      <c r="A11" s="31" t="s">
        <v>33</v>
      </c>
      <c r="B11" s="32"/>
      <c r="C11" s="32"/>
      <c r="D11" s="33"/>
      <c r="E11" s="12">
        <f>E8*0.25</f>
        <v>18750</v>
      </c>
      <c r="F11" s="51" t="s">
        <v>14</v>
      </c>
      <c r="G11" s="19" t="s">
        <v>35</v>
      </c>
    </row>
    <row r="12" spans="1:10" ht="21.6" customHeight="1">
      <c r="A12" s="31"/>
      <c r="B12" s="32"/>
      <c r="C12" s="32"/>
      <c r="D12" s="33"/>
      <c r="E12" s="12">
        <v>0</v>
      </c>
      <c r="F12" s="52"/>
      <c r="G12" s="19"/>
      <c r="I12" s="2"/>
      <c r="J12" s="4"/>
    </row>
    <row r="13" spans="1:10" ht="14.25" customHeight="1">
      <c r="A13" s="34" t="s">
        <v>15</v>
      </c>
      <c r="B13" s="35"/>
      <c r="C13" s="35"/>
      <c r="D13" s="35"/>
      <c r="E13" s="13">
        <f>E8+E9+E11+E12</f>
        <v>93750</v>
      </c>
      <c r="F13" s="17"/>
      <c r="G13" s="17"/>
    </row>
    <row r="14" spans="1:10" ht="14.25" customHeight="1">
      <c r="A14" s="59" t="s">
        <v>16</v>
      </c>
      <c r="B14" s="60"/>
      <c r="C14" s="61"/>
      <c r="D14" s="61"/>
      <c r="E14" s="23"/>
      <c r="F14" s="24"/>
      <c r="G14" s="24"/>
    </row>
    <row r="15" spans="1:10" ht="22.15" customHeight="1">
      <c r="A15" s="62" t="s">
        <v>17</v>
      </c>
      <c r="B15" s="63"/>
      <c r="C15" s="63"/>
      <c r="D15" s="63"/>
      <c r="E15" s="12">
        <f>100*0.76*18</f>
        <v>1368</v>
      </c>
      <c r="F15" s="19" t="s">
        <v>18</v>
      </c>
      <c r="G15" s="19" t="s">
        <v>36</v>
      </c>
    </row>
    <row r="16" spans="1:10" ht="22.15" customHeight="1">
      <c r="A16" s="62" t="s">
        <v>19</v>
      </c>
      <c r="B16" s="63"/>
      <c r="C16" s="63"/>
      <c r="D16" s="63"/>
      <c r="E16" s="12">
        <v>2000</v>
      </c>
      <c r="F16" s="19" t="s">
        <v>20</v>
      </c>
      <c r="G16" s="19" t="s">
        <v>37</v>
      </c>
    </row>
    <row r="17" spans="1:10" ht="22.15" customHeight="1">
      <c r="A17" s="62" t="s">
        <v>21</v>
      </c>
      <c r="B17" s="63"/>
      <c r="C17" s="63"/>
      <c r="D17" s="63"/>
      <c r="E17" s="12">
        <v>700</v>
      </c>
      <c r="F17" s="19" t="s">
        <v>22</v>
      </c>
      <c r="G17" s="19" t="s">
        <v>38</v>
      </c>
      <c r="H17"/>
    </row>
    <row r="18" spans="1:10" ht="22.15" customHeight="1">
      <c r="A18" s="62" t="s">
        <v>23</v>
      </c>
      <c r="B18" s="63"/>
      <c r="C18" s="63"/>
      <c r="D18" s="63"/>
      <c r="E18" s="12">
        <f>75*18</f>
        <v>1350</v>
      </c>
      <c r="F18" s="20" t="s">
        <v>24</v>
      </c>
      <c r="G18" s="20" t="s">
        <v>39</v>
      </c>
      <c r="H18"/>
    </row>
    <row r="19" spans="1:10" ht="22.15" customHeight="1">
      <c r="A19" s="62" t="s">
        <v>25</v>
      </c>
      <c r="B19" s="63"/>
      <c r="C19" s="63"/>
      <c r="D19" s="63"/>
      <c r="E19" s="12">
        <f>125*18</f>
        <v>2250</v>
      </c>
      <c r="F19" s="20" t="s">
        <v>26</v>
      </c>
      <c r="G19" s="20" t="s">
        <v>40</v>
      </c>
      <c r="H19"/>
    </row>
    <row r="20" spans="1:10" ht="14.25" customHeight="1">
      <c r="A20" s="42" t="s">
        <v>27</v>
      </c>
      <c r="B20" s="43"/>
      <c r="C20" s="43"/>
      <c r="D20" s="44"/>
      <c r="E20" s="9"/>
      <c r="F20" s="20" t="s">
        <v>28</v>
      </c>
      <c r="G20" s="20"/>
      <c r="J20" s="1"/>
    </row>
    <row r="21" spans="1:10" ht="22.15" customHeight="1">
      <c r="A21" s="62"/>
      <c r="B21" s="63"/>
      <c r="C21" s="63"/>
      <c r="D21" s="63"/>
      <c r="E21" s="12">
        <v>0</v>
      </c>
      <c r="F21" s="18"/>
      <c r="G21" s="20"/>
      <c r="J21" s="1"/>
    </row>
    <row r="22" spans="1:10" ht="22.15" customHeight="1">
      <c r="A22" s="62"/>
      <c r="B22" s="63"/>
      <c r="C22" s="63"/>
      <c r="D22" s="63"/>
      <c r="E22" s="12">
        <v>0</v>
      </c>
      <c r="F22" s="18"/>
      <c r="G22" s="20"/>
      <c r="J22" s="1"/>
    </row>
    <row r="23" spans="1:10" ht="14.25" customHeight="1">
      <c r="A23" s="28" t="s">
        <v>29</v>
      </c>
      <c r="B23" s="29"/>
      <c r="C23" s="30"/>
      <c r="D23" s="30"/>
      <c r="E23" s="13">
        <f>SUM(E15:E22)</f>
        <v>7668</v>
      </c>
      <c r="F23" s="15"/>
      <c r="G23" s="15"/>
    </row>
    <row r="24" spans="1:10" ht="14.25" customHeight="1" thickBot="1">
      <c r="A24" s="64" t="s">
        <v>30</v>
      </c>
      <c r="B24" s="64"/>
      <c r="C24" s="64"/>
      <c r="D24" s="65"/>
      <c r="E24" s="14">
        <f>E13+E23</f>
        <v>101418</v>
      </c>
      <c r="F24" s="16"/>
      <c r="G24" s="16"/>
    </row>
    <row r="25" spans="1:10" ht="14.25" customHeight="1">
      <c r="A25" s="3"/>
      <c r="B25" s="3"/>
      <c r="C25" s="3"/>
      <c r="D25" s="3"/>
      <c r="E25" s="10"/>
    </row>
    <row r="26" spans="1:10">
      <c r="E26" s="4"/>
    </row>
    <row r="28" spans="1:10" ht="15" customHeight="1">
      <c r="E28" s="4"/>
      <c r="F28" s="2"/>
      <c r="G28" s="2"/>
    </row>
    <row r="29" spans="1:10">
      <c r="F29" s="2"/>
    </row>
    <row r="33" ht="14.25" customHeight="1"/>
  </sheetData>
  <mergeCells count="26">
    <mergeCell ref="G4:G6"/>
    <mergeCell ref="A6:D6"/>
    <mergeCell ref="F8:F9"/>
    <mergeCell ref="B9:C9"/>
    <mergeCell ref="F11:F12"/>
    <mergeCell ref="A20:D20"/>
    <mergeCell ref="A21:D21"/>
    <mergeCell ref="A7:C7"/>
    <mergeCell ref="A10:D10"/>
    <mergeCell ref="B8:C8"/>
    <mergeCell ref="C1:F1"/>
    <mergeCell ref="A22:D22"/>
    <mergeCell ref="A23:D23"/>
    <mergeCell ref="A24:D24"/>
    <mergeCell ref="A11:D11"/>
    <mergeCell ref="A12:D12"/>
    <mergeCell ref="A19:D19"/>
    <mergeCell ref="A13:D13"/>
    <mergeCell ref="A14:D14"/>
    <mergeCell ref="A15:D15"/>
    <mergeCell ref="A16:D16"/>
    <mergeCell ref="A17:D17"/>
    <mergeCell ref="A18:D18"/>
    <mergeCell ref="A2:D2"/>
    <mergeCell ref="E4:E6"/>
    <mergeCell ref="F4:F6"/>
  </mergeCells>
  <phoneticPr fontId="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CC72408C6A1B4DBDFC0337E213F2F2" ma:contentTypeVersion="13" ma:contentTypeDescription="Create a new document." ma:contentTypeScope="" ma:versionID="3d28eb97d412d6548f3d7a1c67c0bfc5">
  <xsd:schema xmlns:xsd="http://www.w3.org/2001/XMLSchema" xmlns:xs="http://www.w3.org/2001/XMLSchema" xmlns:p="http://schemas.microsoft.com/office/2006/metadata/properties" xmlns:ns2="88acbf52-6e47-41e5-8cb6-b3383d00415b" xmlns:ns3="e4890068-a92f-4eed-ac1a-d74ce72d0fec" targetNamespace="http://schemas.microsoft.com/office/2006/metadata/properties" ma:root="true" ma:fieldsID="5713c3ca245bcb6f4f775ee024c71221" ns2:_="" ns3:_="">
    <xsd:import namespace="88acbf52-6e47-41e5-8cb6-b3383d00415b"/>
    <xsd:import namespace="e4890068-a92f-4eed-ac1a-d74ce72d0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acbf52-6e47-41e5-8cb6-b3383d004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e238076-e9bf-489d-a704-d35d79e0f7a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890068-a92f-4eed-ac1a-d74ce72d0f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2d6f573-b2fe-4dd6-8e33-cb69ceb56003}" ma:internalName="TaxCatchAll" ma:showField="CatchAllData" ma:web="e4890068-a92f-4eed-ac1a-d74ce72d0f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acbf52-6e47-41e5-8cb6-b3383d00415b">
      <Terms xmlns="http://schemas.microsoft.com/office/infopath/2007/PartnerControls"/>
    </lcf76f155ced4ddcb4097134ff3c332f>
    <TaxCatchAll xmlns="e4890068-a92f-4eed-ac1a-d74ce72d0fec" xsi:nil="true"/>
  </documentManagement>
</p:properties>
</file>

<file path=customXml/itemProps1.xml><?xml version="1.0" encoding="utf-8"?>
<ds:datastoreItem xmlns:ds="http://schemas.openxmlformats.org/officeDocument/2006/customXml" ds:itemID="{1C108ECB-0EAB-4611-8547-BE754D432031}"/>
</file>

<file path=customXml/itemProps2.xml><?xml version="1.0" encoding="utf-8"?>
<ds:datastoreItem xmlns:ds="http://schemas.openxmlformats.org/officeDocument/2006/customXml" ds:itemID="{C245AA67-991D-47C9-9C54-267D1FE29BD9}"/>
</file>

<file path=customXml/itemProps3.xml><?xml version="1.0" encoding="utf-8"?>
<ds:datastoreItem xmlns:ds="http://schemas.openxmlformats.org/officeDocument/2006/customXml" ds:itemID="{23E17A7C-C81A-4F7D-AE31-5D6549E951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Bemberis</dc:creator>
  <cp:keywords/>
  <dc:description/>
  <cp:lastModifiedBy>Emily Varvil</cp:lastModifiedBy>
  <cp:revision/>
  <dcterms:created xsi:type="dcterms:W3CDTF">2015-03-12T19:57:58Z</dcterms:created>
  <dcterms:modified xsi:type="dcterms:W3CDTF">2026-09-02T16:52:50Z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0x010100E9CC72408C6A1B4DBDFC0337E213F2F2</vt:lpwstr>
  </property>
  <property fmtid="{D5CDD505-2E9C-101B-9397-08002B2CF9AE}" pid="3" name="MediaServiceImageTags">
    <vt:lpwstr/>
  </property>
</Properties>
</file>